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60" windowWidth="19020" windowHeight="12120" activeTab="0"/>
  </bookViews>
  <sheets>
    <sheet name="Расшифровка доходов" sheetId="1" r:id="rId1"/>
  </sheets>
  <definedNames/>
  <calcPr fullCalcOnLoad="1"/>
</workbook>
</file>

<file path=xl/sharedStrings.xml><?xml version="1.0" encoding="utf-8"?>
<sst xmlns="http://schemas.openxmlformats.org/spreadsheetml/2006/main" count="127" uniqueCount="82">
  <si>
    <t>Руководитель учреждения</t>
  </si>
  <si>
    <t>к плану финансово-хозяйственной</t>
  </si>
  <si>
    <t>Расшифровка к плану финансово-хозяйственной деятельности</t>
  </si>
  <si>
    <t>(наименование учреждения)</t>
  </si>
  <si>
    <t>Главный бухгалтер</t>
  </si>
  <si>
    <t>руб.</t>
  </si>
  <si>
    <t>КБК</t>
  </si>
  <si>
    <t xml:space="preserve"> статей расхода, производимых за счет доходов от приносящей доход деятельности  </t>
  </si>
  <si>
    <t>№ п/п</t>
  </si>
  <si>
    <t>Статьи расходов</t>
  </si>
  <si>
    <t>Аналитич. код (по 209н) - КОСГУ</t>
  </si>
  <si>
    <t>Распределение остатка  на начало года</t>
  </si>
  <si>
    <t>Итого план     (с учетом остатка)</t>
  </si>
  <si>
    <t>заработная плата, всего</t>
  </si>
  <si>
    <t>в т.ч. за счет платных образовательных услуг</t>
  </si>
  <si>
    <t xml:space="preserve"> в т.ч. за счет средств доходов от ГПД</t>
  </si>
  <si>
    <t>2.</t>
  </si>
  <si>
    <t>Прочие выплаты, всего</t>
  </si>
  <si>
    <t xml:space="preserve">  за счет средств доходов от ГПД</t>
  </si>
  <si>
    <t>Начисления на выплаты по оплате труда, всего</t>
  </si>
  <si>
    <t>4.</t>
  </si>
  <si>
    <t>Услуги связи, всего</t>
  </si>
  <si>
    <t>в т.ч.за счет платных образовательных услуг</t>
  </si>
  <si>
    <t>за счет………</t>
  </si>
  <si>
    <t>5.</t>
  </si>
  <si>
    <t>Транспортные услуги, всего</t>
  </si>
  <si>
    <t>в т.ч.за счет ……</t>
  </si>
  <si>
    <t>6.</t>
  </si>
  <si>
    <t>Коммунальные услуги, всего</t>
  </si>
  <si>
    <t>за счет средств  от компенс.затрат по коммун.услугам</t>
  </si>
  <si>
    <t>7.</t>
  </si>
  <si>
    <t>Арендная плата за пользование имуществом, всего</t>
  </si>
  <si>
    <t>Работы, услуги по содержанию имущества, всего</t>
  </si>
  <si>
    <t xml:space="preserve"> за счет средств доходов от ГПД</t>
  </si>
  <si>
    <t>за счет средств добровольных пожертвований</t>
  </si>
  <si>
    <t>Прочие работы, услуги, всего</t>
  </si>
  <si>
    <t>8.</t>
  </si>
  <si>
    <t>Страхование, всего</t>
  </si>
  <si>
    <t>в т.ч. за счет……</t>
  </si>
  <si>
    <t>9.</t>
  </si>
  <si>
    <t>Услуги, работы для целей капитальных вложений, всего</t>
  </si>
  <si>
    <t>в т.ч. за счет ………..</t>
  </si>
  <si>
    <t>10.</t>
  </si>
  <si>
    <t>Выполнение судебных актов РФ и мировых соглашений по возмещению причиненного вреда , всего</t>
  </si>
  <si>
    <t>в том числе</t>
  </si>
  <si>
    <t>из них за счет средств ………………</t>
  </si>
  <si>
    <t xml:space="preserve">в том числе </t>
  </si>
  <si>
    <t>Прочие расходы, всего</t>
  </si>
  <si>
    <t>в т.ч. (налог на имущество, земельный налог)</t>
  </si>
  <si>
    <t>в т.ч. транспорт.налог, госпошлины и т.п.</t>
  </si>
  <si>
    <t>в т.ч. эколог.сбор (сбор за негат возд. на окр.среду)</t>
  </si>
  <si>
    <t>в т.ч. пени , штрафы по налогам, сборам</t>
  </si>
  <si>
    <t>в т.ч. штрафы за нарушение законодательства о закупках и нарушение условий контрактов (договоров)</t>
  </si>
  <si>
    <t>в т.ч. другие экономические санкции</t>
  </si>
  <si>
    <t>Увеличение стоимости основных средств, всего</t>
  </si>
  <si>
    <t xml:space="preserve">Увеличение стоимости материальных запасов, всего </t>
  </si>
  <si>
    <t>в т.ч. увеличение стоимости лекарственных препаратов и материалов, применяемых в медицинских целях</t>
  </si>
  <si>
    <t>в т.ч. увеличение стоимости продуктов питания</t>
  </si>
  <si>
    <t>в т.ч. увеличение стоимости строительных материалов</t>
  </si>
  <si>
    <t>в .ч. увеличение стоимости мягкого инвентаря</t>
  </si>
  <si>
    <t>в т.ч. увеличение стоимости прочих материальных запасов</t>
  </si>
  <si>
    <t>в т.ч. увеличение стоимости материальных запасов для целей капитальных вложений</t>
  </si>
  <si>
    <t>в т.ч. увеличение стоимости прочих материальных запасов однократного применения</t>
  </si>
  <si>
    <t>Всего расходы</t>
  </si>
  <si>
    <t>* Расшифровка составляется только на первый финансовый год</t>
  </si>
  <si>
    <t>** При необходимости добавить нужные строки расшифровки и изменить формулы</t>
  </si>
  <si>
    <t>*** Расшифровку в электронном виде представить в бухгалтерию Управления образования (каб.22)</t>
  </si>
  <si>
    <t xml:space="preserve">_________________ </t>
  </si>
  <si>
    <t>м.п.</t>
  </si>
  <si>
    <t>Ответственный исполнитель _____________________</t>
  </si>
  <si>
    <t xml:space="preserve">                                        Приложение № 2                                         </t>
  </si>
  <si>
    <t>муниципальное бюджетное общеобразовательное учреждение города Ростова-на-Дону "Лицей № 102"</t>
  </si>
  <si>
    <t>Марченко Т.Г.</t>
  </si>
  <si>
    <t>Воропаева Т.Е.</t>
  </si>
  <si>
    <t>деятельности на 2020-2022 годы</t>
  </si>
  <si>
    <t>тел. +7(863)231-14-40</t>
  </si>
  <si>
    <t>за счет средств доходов от добровольных пожертвований</t>
  </si>
  <si>
    <t>Начальник</t>
  </si>
  <si>
    <t>Управления образования города Ростова-на-Дону</t>
  </si>
  <si>
    <t>_________________ В.А. Чернышова</t>
  </si>
  <si>
    <t>на финансовый 2021 год  по состоянию на 01 января 2021 года</t>
  </si>
  <si>
    <t>План на 2021 год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</si>
</sst>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name val="Calibri"/>
      <family val="2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wrapText="1"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wrapText="1"/>
    </xf>
    <xf numFmtId="0" fontId="48" fillId="0" borderId="10" xfId="0" applyFont="1" applyBorder="1" applyAlignment="1">
      <alignment/>
    </xf>
    <xf numFmtId="0" fontId="49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50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50" fillId="0" borderId="10" xfId="0" applyFont="1" applyBorder="1" applyAlignment="1">
      <alignment wrapText="1"/>
    </xf>
    <xf numFmtId="0" fontId="49" fillId="0" borderId="10" xfId="0" applyFont="1" applyBorder="1" applyAlignment="1">
      <alignment wrapText="1"/>
    </xf>
    <xf numFmtId="0" fontId="49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48" fillId="0" borderId="0" xfId="0" applyFont="1" applyAlignment="1">
      <alignment/>
    </xf>
    <xf numFmtId="0" fontId="47" fillId="0" borderId="0" xfId="0" applyFont="1" applyAlignment="1">
      <alignment/>
    </xf>
    <xf numFmtId="0" fontId="5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9" fontId="8" fillId="0" borderId="0" xfId="0" applyNumberFormat="1" applyFont="1" applyAlignment="1">
      <alignment/>
    </xf>
    <xf numFmtId="0" fontId="7" fillId="0" borderId="0" xfId="0" applyFont="1" applyAlignment="1">
      <alignment wrapText="1"/>
    </xf>
    <xf numFmtId="49" fontId="7" fillId="0" borderId="0" xfId="0" applyNumberFormat="1" applyFont="1" applyAlignment="1">
      <alignment wrapText="1"/>
    </xf>
    <xf numFmtId="0" fontId="5" fillId="0" borderId="0" xfId="0" applyFont="1" applyAlignment="1">
      <alignment/>
    </xf>
    <xf numFmtId="43" fontId="47" fillId="0" borderId="10" xfId="60" applyFont="1" applyBorder="1" applyAlignment="1">
      <alignment wrapText="1"/>
    </xf>
    <xf numFmtId="43" fontId="47" fillId="0" borderId="10" xfId="60" applyFont="1" applyBorder="1" applyAlignment="1">
      <alignment/>
    </xf>
    <xf numFmtId="43" fontId="48" fillId="0" borderId="10" xfId="60" applyFont="1" applyBorder="1" applyAlignment="1">
      <alignment/>
    </xf>
    <xf numFmtId="43" fontId="50" fillId="0" borderId="10" xfId="60" applyFont="1" applyBorder="1" applyAlignment="1">
      <alignment/>
    </xf>
    <xf numFmtId="43" fontId="49" fillId="0" borderId="10" xfId="60" applyFont="1" applyBorder="1" applyAlignment="1">
      <alignment/>
    </xf>
    <xf numFmtId="0" fontId="6" fillId="0" borderId="10" xfId="0" applyFont="1" applyBorder="1" applyAlignment="1">
      <alignment/>
    </xf>
    <xf numFmtId="43" fontId="4" fillId="0" borderId="10" xfId="0" applyNumberFormat="1" applyFont="1" applyBorder="1" applyAlignment="1">
      <alignment/>
    </xf>
    <xf numFmtId="0" fontId="49" fillId="0" borderId="11" xfId="0" applyFont="1" applyBorder="1" applyAlignment="1">
      <alignment/>
    </xf>
    <xf numFmtId="43" fontId="48" fillId="0" borderId="11" xfId="60" applyFont="1" applyBorder="1" applyAlignment="1">
      <alignment/>
    </xf>
    <xf numFmtId="0" fontId="49" fillId="0" borderId="12" xfId="0" applyFont="1" applyBorder="1" applyAlignment="1">
      <alignment/>
    </xf>
    <xf numFmtId="0" fontId="48" fillId="0" borderId="12" xfId="0" applyFont="1" applyBorder="1" applyAlignment="1">
      <alignment/>
    </xf>
    <xf numFmtId="0" fontId="50" fillId="0" borderId="12" xfId="0" applyFont="1" applyBorder="1" applyAlignment="1">
      <alignment/>
    </xf>
    <xf numFmtId="43" fontId="47" fillId="0" borderId="12" xfId="60" applyFont="1" applyBorder="1" applyAlignment="1">
      <alignment/>
    </xf>
    <xf numFmtId="0" fontId="49" fillId="0" borderId="13" xfId="0" applyFont="1" applyBorder="1" applyAlignment="1">
      <alignment/>
    </xf>
    <xf numFmtId="0" fontId="50" fillId="0" borderId="14" xfId="0" applyFont="1" applyBorder="1" applyAlignment="1">
      <alignment/>
    </xf>
    <xf numFmtId="43" fontId="47" fillId="0" borderId="14" xfId="60" applyFont="1" applyBorder="1" applyAlignment="1">
      <alignment/>
    </xf>
    <xf numFmtId="43" fontId="47" fillId="0" borderId="15" xfId="60" applyFont="1" applyBorder="1" applyAlignment="1">
      <alignment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1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2"/>
  <sheetViews>
    <sheetView tabSelected="1" view="pageBreakPreview" zoomScale="60" zoomScalePageLayoutView="0" workbookViewId="0" topLeftCell="A9">
      <selection activeCell="F96" sqref="F96"/>
    </sheetView>
  </sheetViews>
  <sheetFormatPr defaultColWidth="9.00390625" defaultRowHeight="12.75"/>
  <cols>
    <col min="1" max="1" width="6.875" style="14" customWidth="1"/>
    <col min="2" max="2" width="62.00390625" style="14" customWidth="1"/>
    <col min="3" max="3" width="11.75390625" style="14" customWidth="1"/>
    <col min="4" max="4" width="14.00390625" style="14" customWidth="1"/>
    <col min="5" max="5" width="16.25390625" style="14" customWidth="1"/>
    <col min="6" max="6" width="18.125" style="14" customWidth="1"/>
    <col min="7" max="7" width="20.125" style="14" customWidth="1"/>
    <col min="8" max="16384" width="9.125" style="14" customWidth="1"/>
  </cols>
  <sheetData>
    <row r="1" spans="1:9" s="19" customFormat="1" ht="15.75">
      <c r="A1" s="18"/>
      <c r="C1" s="20"/>
      <c r="D1" s="43" t="s">
        <v>70</v>
      </c>
      <c r="E1" s="43"/>
      <c r="F1" s="43"/>
      <c r="G1" s="43"/>
      <c r="H1" s="20"/>
      <c r="I1" s="20"/>
    </row>
    <row r="2" spans="1:15" s="19" customFormat="1" ht="15.75">
      <c r="A2" s="21"/>
      <c r="B2" s="21"/>
      <c r="C2" s="22"/>
      <c r="D2" s="44" t="s">
        <v>1</v>
      </c>
      <c r="E2" s="44"/>
      <c r="F2" s="44"/>
      <c r="G2" s="44"/>
      <c r="H2" s="22"/>
      <c r="I2" s="22"/>
      <c r="J2" s="21"/>
      <c r="K2" s="23"/>
      <c r="L2" s="23"/>
      <c r="M2" s="23"/>
      <c r="N2" s="23"/>
      <c r="O2" s="21"/>
    </row>
    <row r="3" spans="1:15" s="19" customFormat="1" ht="15.75">
      <c r="A3" s="21"/>
      <c r="B3" s="21"/>
      <c r="C3" s="22"/>
      <c r="D3" s="43" t="s">
        <v>74</v>
      </c>
      <c r="E3" s="43"/>
      <c r="F3" s="43"/>
      <c r="G3" s="43"/>
      <c r="H3" s="22"/>
      <c r="I3" s="22"/>
      <c r="J3" s="21"/>
      <c r="K3" s="23"/>
      <c r="L3" s="23"/>
      <c r="M3" s="23"/>
      <c r="N3" s="23"/>
      <c r="O3" s="21"/>
    </row>
    <row r="4" spans="1:15" s="19" customFormat="1" ht="15.75">
      <c r="A4" s="21"/>
      <c r="B4" s="21"/>
      <c r="C4" s="22"/>
      <c r="D4" s="45" t="s">
        <v>77</v>
      </c>
      <c r="E4" s="45"/>
      <c r="F4" s="45"/>
      <c r="G4" s="45"/>
      <c r="H4" s="22"/>
      <c r="I4" s="22"/>
      <c r="J4" s="21"/>
      <c r="K4" s="23"/>
      <c r="L4" s="23"/>
      <c r="M4" s="23"/>
      <c r="N4" s="23"/>
      <c r="O4" s="21"/>
    </row>
    <row r="5" spans="1:15" s="19" customFormat="1" ht="15.75">
      <c r="A5" s="21"/>
      <c r="B5" s="21"/>
      <c r="C5" s="22"/>
      <c r="D5" s="45" t="s">
        <v>78</v>
      </c>
      <c r="E5" s="45"/>
      <c r="F5" s="45"/>
      <c r="G5" s="45"/>
      <c r="H5" s="22"/>
      <c r="I5" s="22"/>
      <c r="J5" s="21"/>
      <c r="K5" s="23"/>
      <c r="L5" s="23"/>
      <c r="M5" s="23"/>
      <c r="N5" s="23"/>
      <c r="O5" s="21"/>
    </row>
    <row r="6" spans="1:15" s="19" customFormat="1" ht="15.75">
      <c r="A6" s="21"/>
      <c r="B6" s="21"/>
      <c r="C6" s="22"/>
      <c r="D6" s="21"/>
      <c r="E6" s="18"/>
      <c r="F6" s="21"/>
      <c r="G6" s="21"/>
      <c r="H6" s="22"/>
      <c r="I6" s="22"/>
      <c r="J6" s="21"/>
      <c r="K6" s="23"/>
      <c r="L6" s="23"/>
      <c r="M6" s="23"/>
      <c r="N6" s="23"/>
      <c r="O6" s="21"/>
    </row>
    <row r="7" spans="1:15" s="19" customFormat="1" ht="15.75">
      <c r="A7" s="21"/>
      <c r="B7" s="21"/>
      <c r="C7" s="22"/>
      <c r="D7" s="45" t="s">
        <v>79</v>
      </c>
      <c r="E7" s="45"/>
      <c r="F7" s="45"/>
      <c r="G7" s="45"/>
      <c r="H7" s="22"/>
      <c r="I7" s="22"/>
      <c r="J7" s="21"/>
      <c r="K7" s="23"/>
      <c r="L7" s="23"/>
      <c r="M7" s="23"/>
      <c r="N7" s="23"/>
      <c r="O7" s="21"/>
    </row>
    <row r="8" spans="1:15" ht="12.75">
      <c r="A8" s="1"/>
      <c r="B8" s="1"/>
      <c r="C8" s="2"/>
      <c r="D8" s="2"/>
      <c r="E8" s="2"/>
      <c r="F8" s="2"/>
      <c r="G8" s="2"/>
      <c r="H8" s="2"/>
      <c r="I8" s="2"/>
      <c r="J8" s="1"/>
      <c r="O8" s="1"/>
    </row>
    <row r="10" spans="2:6" ht="15.75">
      <c r="B10" s="41" t="s">
        <v>2</v>
      </c>
      <c r="C10" s="41"/>
      <c r="D10" s="41"/>
      <c r="E10" s="41"/>
      <c r="F10" s="15"/>
    </row>
    <row r="11" spans="2:6" ht="15.75">
      <c r="B11" s="16" t="s">
        <v>7</v>
      </c>
      <c r="C11" s="16"/>
      <c r="D11" s="15"/>
      <c r="E11" s="16"/>
      <c r="F11" s="15"/>
    </row>
    <row r="12" spans="2:7" ht="15.75">
      <c r="B12" s="41" t="s">
        <v>71</v>
      </c>
      <c r="C12" s="41"/>
      <c r="D12" s="41"/>
      <c r="E12" s="41"/>
      <c r="F12" s="41"/>
      <c r="G12" s="41"/>
    </row>
    <row r="13" spans="2:6" ht="15.75">
      <c r="B13" s="42" t="s">
        <v>3</v>
      </c>
      <c r="C13" s="42"/>
      <c r="D13" s="42"/>
      <c r="E13" s="42"/>
      <c r="F13" s="15"/>
    </row>
    <row r="14" spans="2:6" ht="15.75">
      <c r="B14" s="41" t="s">
        <v>80</v>
      </c>
      <c r="C14" s="41"/>
      <c r="D14" s="41"/>
      <c r="E14" s="41"/>
      <c r="F14" s="15"/>
    </row>
    <row r="15" spans="5:7" ht="14.25">
      <c r="E15" s="17"/>
      <c r="G15" s="14" t="s">
        <v>5</v>
      </c>
    </row>
    <row r="16" spans="1:7" ht="63" customHeight="1">
      <c r="A16" s="3" t="s">
        <v>8</v>
      </c>
      <c r="B16" s="3" t="s">
        <v>9</v>
      </c>
      <c r="C16" s="3" t="s">
        <v>6</v>
      </c>
      <c r="D16" s="4" t="s">
        <v>10</v>
      </c>
      <c r="E16" s="4" t="s">
        <v>11</v>
      </c>
      <c r="F16" s="4" t="s">
        <v>81</v>
      </c>
      <c r="G16" s="4" t="s">
        <v>12</v>
      </c>
    </row>
    <row r="17" spans="1:7" ht="18" customHeight="1">
      <c r="A17" s="3">
        <v>1</v>
      </c>
      <c r="B17" s="3" t="s">
        <v>13</v>
      </c>
      <c r="C17" s="3">
        <v>111</v>
      </c>
      <c r="D17" s="3">
        <v>211</v>
      </c>
      <c r="E17" s="24">
        <f>E18+E19+E20</f>
        <v>0</v>
      </c>
      <c r="F17" s="24">
        <f>F18+F19+F20</f>
        <v>4329282.65</v>
      </c>
      <c r="G17" s="25">
        <f aca="true" t="shared" si="0" ref="G17:G43">E17+F17</f>
        <v>4329282.65</v>
      </c>
    </row>
    <row r="18" spans="1:7" ht="15.75">
      <c r="A18" s="5"/>
      <c r="B18" s="5" t="s">
        <v>14</v>
      </c>
      <c r="C18" s="5"/>
      <c r="D18" s="6"/>
      <c r="E18" s="26">
        <v>0</v>
      </c>
      <c r="F18" s="26">
        <v>3452803</v>
      </c>
      <c r="G18" s="26">
        <f t="shared" si="0"/>
        <v>3452803</v>
      </c>
    </row>
    <row r="19" spans="1:7" ht="15.75">
      <c r="A19" s="5"/>
      <c r="B19" s="5" t="s">
        <v>15</v>
      </c>
      <c r="C19" s="5"/>
      <c r="D19" s="6"/>
      <c r="E19" s="26">
        <v>0</v>
      </c>
      <c r="F19" s="26">
        <v>876479.65</v>
      </c>
      <c r="G19" s="26">
        <f t="shared" si="0"/>
        <v>876479.65</v>
      </c>
    </row>
    <row r="20" spans="1:7" ht="15.75" hidden="1">
      <c r="A20" s="5"/>
      <c r="B20" s="5"/>
      <c r="C20" s="5"/>
      <c r="D20" s="5"/>
      <c r="E20" s="26"/>
      <c r="F20" s="26"/>
      <c r="G20" s="26">
        <f t="shared" si="0"/>
        <v>0</v>
      </c>
    </row>
    <row r="21" spans="1:7" ht="15.75" hidden="1">
      <c r="A21" s="3" t="s">
        <v>16</v>
      </c>
      <c r="B21" s="7" t="s">
        <v>17</v>
      </c>
      <c r="C21" s="7">
        <v>112</v>
      </c>
      <c r="D21" s="5">
        <v>212</v>
      </c>
      <c r="E21" s="24">
        <f>E22+E23+E24</f>
        <v>0</v>
      </c>
      <c r="F21" s="24">
        <f>F22+F23+F24</f>
        <v>0</v>
      </c>
      <c r="G21" s="25">
        <f t="shared" si="0"/>
        <v>0</v>
      </c>
    </row>
    <row r="22" spans="1:7" ht="15.75" hidden="1">
      <c r="A22" s="5"/>
      <c r="B22" s="5" t="s">
        <v>14</v>
      </c>
      <c r="C22" s="5"/>
      <c r="D22" s="6"/>
      <c r="E22" s="26"/>
      <c r="F22" s="26"/>
      <c r="G22" s="26">
        <f t="shared" si="0"/>
        <v>0</v>
      </c>
    </row>
    <row r="23" spans="1:7" ht="15.75" hidden="1">
      <c r="A23" s="5"/>
      <c r="B23" s="5" t="s">
        <v>18</v>
      </c>
      <c r="C23" s="5"/>
      <c r="D23" s="6"/>
      <c r="E23" s="26"/>
      <c r="F23" s="26"/>
      <c r="G23" s="26">
        <f t="shared" si="0"/>
        <v>0</v>
      </c>
    </row>
    <row r="24" spans="1:7" ht="15.75" hidden="1">
      <c r="A24" s="5"/>
      <c r="B24" s="5"/>
      <c r="C24" s="5"/>
      <c r="D24" s="5"/>
      <c r="E24" s="26"/>
      <c r="F24" s="26"/>
      <c r="G24" s="26">
        <f t="shared" si="0"/>
        <v>0</v>
      </c>
    </row>
    <row r="25" spans="1:7" ht="15.75">
      <c r="A25" s="3">
        <v>2</v>
      </c>
      <c r="B25" s="8" t="s">
        <v>19</v>
      </c>
      <c r="C25" s="8">
        <v>119</v>
      </c>
      <c r="D25" s="8">
        <v>213</v>
      </c>
      <c r="E25" s="24">
        <f>E26+E27+E28</f>
        <v>0</v>
      </c>
      <c r="F25" s="24">
        <f>F26+F27+F28</f>
        <v>1307443.35</v>
      </c>
      <c r="G25" s="25">
        <f t="shared" si="0"/>
        <v>1307443.35</v>
      </c>
    </row>
    <row r="26" spans="1:7" ht="15.75">
      <c r="A26" s="5"/>
      <c r="B26" s="5" t="s">
        <v>14</v>
      </c>
      <c r="C26" s="5"/>
      <c r="D26" s="5"/>
      <c r="E26" s="26">
        <v>0</v>
      </c>
      <c r="F26" s="26">
        <v>1046891.35</v>
      </c>
      <c r="G26" s="26">
        <f t="shared" si="0"/>
        <v>1046891.35</v>
      </c>
    </row>
    <row r="27" spans="1:7" ht="15.75">
      <c r="A27" s="5"/>
      <c r="B27" s="5" t="s">
        <v>18</v>
      </c>
      <c r="C27" s="5"/>
      <c r="D27" s="5"/>
      <c r="E27" s="26">
        <v>0</v>
      </c>
      <c r="F27" s="26">
        <v>260552</v>
      </c>
      <c r="G27" s="26">
        <f t="shared" si="0"/>
        <v>260552</v>
      </c>
    </row>
    <row r="28" spans="1:7" ht="15.75" hidden="1">
      <c r="A28" s="5"/>
      <c r="B28" s="5"/>
      <c r="C28" s="5"/>
      <c r="D28" s="5"/>
      <c r="E28" s="26"/>
      <c r="F28" s="26"/>
      <c r="G28" s="26">
        <f t="shared" si="0"/>
        <v>0</v>
      </c>
    </row>
    <row r="29" spans="1:7" ht="15.75" hidden="1">
      <c r="A29" s="9" t="s">
        <v>20</v>
      </c>
      <c r="B29" s="7" t="s">
        <v>21</v>
      </c>
      <c r="C29" s="7">
        <v>244</v>
      </c>
      <c r="D29" s="7">
        <v>221</v>
      </c>
      <c r="E29" s="24">
        <f>E30+E31+E32</f>
        <v>0</v>
      </c>
      <c r="F29" s="24">
        <f>F30+F31+F32</f>
        <v>0</v>
      </c>
      <c r="G29" s="25">
        <f t="shared" si="0"/>
        <v>0</v>
      </c>
    </row>
    <row r="30" spans="1:7" ht="15.75" hidden="1">
      <c r="A30" s="6"/>
      <c r="B30" s="5" t="s">
        <v>22</v>
      </c>
      <c r="C30" s="5"/>
      <c r="D30" s="6"/>
      <c r="E30" s="26"/>
      <c r="F30" s="26"/>
      <c r="G30" s="26">
        <f t="shared" si="0"/>
        <v>0</v>
      </c>
    </row>
    <row r="31" spans="1:7" ht="15.75" hidden="1">
      <c r="A31" s="5"/>
      <c r="B31" s="5" t="s">
        <v>23</v>
      </c>
      <c r="C31" s="5"/>
      <c r="D31" s="6"/>
      <c r="E31" s="26"/>
      <c r="F31" s="26"/>
      <c r="G31" s="26">
        <f t="shared" si="0"/>
        <v>0</v>
      </c>
    </row>
    <row r="32" spans="1:7" ht="15.75" hidden="1">
      <c r="A32" s="5"/>
      <c r="B32" s="5"/>
      <c r="C32" s="5"/>
      <c r="D32" s="5"/>
      <c r="E32" s="26"/>
      <c r="F32" s="26"/>
      <c r="G32" s="26">
        <f t="shared" si="0"/>
        <v>0</v>
      </c>
    </row>
    <row r="33" spans="1:7" ht="15.75" hidden="1">
      <c r="A33" s="5" t="s">
        <v>24</v>
      </c>
      <c r="B33" s="3" t="s">
        <v>25</v>
      </c>
      <c r="C33" s="3">
        <v>244</v>
      </c>
      <c r="D33" s="3">
        <v>222</v>
      </c>
      <c r="E33" s="24">
        <f>E34+E35</f>
        <v>0</v>
      </c>
      <c r="F33" s="24">
        <f>F34+F35</f>
        <v>0</v>
      </c>
      <c r="G33" s="25">
        <f t="shared" si="0"/>
        <v>0</v>
      </c>
    </row>
    <row r="34" spans="1:7" ht="15.75" hidden="1">
      <c r="A34" s="5"/>
      <c r="B34" s="5" t="s">
        <v>26</v>
      </c>
      <c r="C34" s="5"/>
      <c r="D34" s="5"/>
      <c r="E34" s="26"/>
      <c r="F34" s="26"/>
      <c r="G34" s="26">
        <f t="shared" si="0"/>
        <v>0</v>
      </c>
    </row>
    <row r="35" spans="1:7" ht="15.75" hidden="1">
      <c r="A35" s="5"/>
      <c r="B35" s="5" t="s">
        <v>23</v>
      </c>
      <c r="C35" s="5"/>
      <c r="D35" s="5"/>
      <c r="E35" s="26"/>
      <c r="F35" s="26"/>
      <c r="G35" s="26">
        <f t="shared" si="0"/>
        <v>0</v>
      </c>
    </row>
    <row r="36" spans="1:7" ht="15.75" hidden="1">
      <c r="A36" s="3" t="s">
        <v>27</v>
      </c>
      <c r="B36" s="3" t="s">
        <v>28</v>
      </c>
      <c r="C36" s="3">
        <v>244</v>
      </c>
      <c r="D36" s="3">
        <v>223</v>
      </c>
      <c r="E36" s="24">
        <f>E37+E38+E39+E40</f>
        <v>0</v>
      </c>
      <c r="F36" s="24">
        <f>F37+F38+F39+F40</f>
        <v>0</v>
      </c>
      <c r="G36" s="25">
        <f t="shared" si="0"/>
        <v>0</v>
      </c>
    </row>
    <row r="37" spans="1:7" ht="15.75" hidden="1">
      <c r="A37" s="5"/>
      <c r="B37" s="5" t="s">
        <v>22</v>
      </c>
      <c r="C37" s="5"/>
      <c r="D37" s="6"/>
      <c r="E37" s="26"/>
      <c r="F37" s="26"/>
      <c r="G37" s="26">
        <f t="shared" si="0"/>
        <v>0</v>
      </c>
    </row>
    <row r="38" spans="1:7" ht="15.75" hidden="1">
      <c r="A38" s="5"/>
      <c r="B38" s="5" t="s">
        <v>18</v>
      </c>
      <c r="C38" s="5"/>
      <c r="D38" s="6"/>
      <c r="E38" s="26"/>
      <c r="F38" s="26"/>
      <c r="G38" s="26">
        <f t="shared" si="0"/>
        <v>0</v>
      </c>
    </row>
    <row r="39" spans="1:7" ht="15.75" hidden="1">
      <c r="A39" s="5"/>
      <c r="B39" s="5" t="s">
        <v>29</v>
      </c>
      <c r="C39" s="5"/>
      <c r="D39" s="6"/>
      <c r="E39" s="26"/>
      <c r="F39" s="26"/>
      <c r="G39" s="26">
        <f t="shared" si="0"/>
        <v>0</v>
      </c>
    </row>
    <row r="40" spans="1:7" ht="15.75" hidden="1">
      <c r="A40" s="3" t="s">
        <v>30</v>
      </c>
      <c r="B40" s="3" t="s">
        <v>31</v>
      </c>
      <c r="C40" s="3">
        <v>244</v>
      </c>
      <c r="D40" s="3">
        <v>224</v>
      </c>
      <c r="E40" s="24">
        <f>E41+E42</f>
        <v>0</v>
      </c>
      <c r="F40" s="24">
        <f>F41+F42</f>
        <v>0</v>
      </c>
      <c r="G40" s="25">
        <f t="shared" si="0"/>
        <v>0</v>
      </c>
    </row>
    <row r="41" spans="1:7" ht="15.75" hidden="1">
      <c r="A41" s="5"/>
      <c r="B41" s="5" t="s">
        <v>26</v>
      </c>
      <c r="C41" s="5"/>
      <c r="D41" s="5"/>
      <c r="E41" s="26"/>
      <c r="F41" s="26"/>
      <c r="G41" s="26">
        <f t="shared" si="0"/>
        <v>0</v>
      </c>
    </row>
    <row r="42" spans="1:7" ht="15.75" hidden="1">
      <c r="A42" s="5"/>
      <c r="B42" s="5" t="s">
        <v>23</v>
      </c>
      <c r="C42" s="5"/>
      <c r="D42" s="5"/>
      <c r="E42" s="26"/>
      <c r="F42" s="26"/>
      <c r="G42" s="26">
        <f t="shared" si="0"/>
        <v>0</v>
      </c>
    </row>
    <row r="43" spans="1:7" ht="15.75">
      <c r="A43" s="3">
        <v>3</v>
      </c>
      <c r="B43" s="7" t="s">
        <v>32</v>
      </c>
      <c r="C43" s="7">
        <v>244</v>
      </c>
      <c r="D43" s="10">
        <v>225</v>
      </c>
      <c r="E43" s="24">
        <f>E44+E45+E46+E47+E48+E49</f>
        <v>0</v>
      </c>
      <c r="F43" s="24">
        <f>F44+F45+F46+F47+F48+F49</f>
        <v>200000</v>
      </c>
      <c r="G43" s="25">
        <f t="shared" si="0"/>
        <v>200000</v>
      </c>
    </row>
    <row r="44" spans="1:7" ht="15.75">
      <c r="A44" s="5"/>
      <c r="B44" s="5" t="s">
        <v>14</v>
      </c>
      <c r="C44" s="5"/>
      <c r="D44" s="6"/>
      <c r="E44" s="26"/>
      <c r="F44" s="26">
        <v>200000</v>
      </c>
      <c r="G44" s="26">
        <f aca="true" t="shared" si="1" ref="G44:G49">E44+F44</f>
        <v>200000</v>
      </c>
    </row>
    <row r="45" spans="1:7" ht="15.75">
      <c r="A45" s="5"/>
      <c r="B45" s="5" t="s">
        <v>33</v>
      </c>
      <c r="C45" s="5"/>
      <c r="D45" s="6"/>
      <c r="E45" s="26"/>
      <c r="F45" s="26">
        <v>0</v>
      </c>
      <c r="G45" s="26">
        <f t="shared" si="1"/>
        <v>0</v>
      </c>
    </row>
    <row r="46" spans="1:7" ht="15.75" hidden="1">
      <c r="A46" s="5"/>
      <c r="B46" s="5" t="s">
        <v>34</v>
      </c>
      <c r="C46" s="5"/>
      <c r="D46" s="6"/>
      <c r="E46" s="26"/>
      <c r="F46" s="26"/>
      <c r="G46" s="26">
        <f t="shared" si="1"/>
        <v>0</v>
      </c>
    </row>
    <row r="47" spans="1:7" ht="15.75" hidden="1">
      <c r="A47" s="5"/>
      <c r="B47" s="5"/>
      <c r="C47" s="5"/>
      <c r="D47" s="6"/>
      <c r="E47" s="26"/>
      <c r="F47" s="26"/>
      <c r="G47" s="26">
        <f t="shared" si="1"/>
        <v>0</v>
      </c>
    </row>
    <row r="48" spans="1:7" ht="15.75" hidden="1">
      <c r="A48" s="5"/>
      <c r="B48" s="5"/>
      <c r="C48" s="5"/>
      <c r="D48" s="6"/>
      <c r="E48" s="26"/>
      <c r="F48" s="26"/>
      <c r="G48" s="26">
        <f t="shared" si="1"/>
        <v>0</v>
      </c>
    </row>
    <row r="49" spans="1:7" ht="15.75" hidden="1">
      <c r="A49" s="5"/>
      <c r="B49" s="5"/>
      <c r="C49" s="5"/>
      <c r="D49" s="5"/>
      <c r="E49" s="26"/>
      <c r="F49" s="26"/>
      <c r="G49" s="26">
        <f t="shared" si="1"/>
        <v>0</v>
      </c>
    </row>
    <row r="50" spans="1:7" ht="15.75">
      <c r="A50" s="3">
        <v>4</v>
      </c>
      <c r="B50" s="3" t="s">
        <v>35</v>
      </c>
      <c r="C50" s="3">
        <v>244</v>
      </c>
      <c r="D50" s="3">
        <v>226</v>
      </c>
      <c r="E50" s="24">
        <f>E51+E52+E53+E54+E55</f>
        <v>0</v>
      </c>
      <c r="F50" s="24">
        <f>F51+F52+F53+F54+F55+F70</f>
        <v>410000</v>
      </c>
      <c r="G50" s="25">
        <f aca="true" t="shared" si="2" ref="G50:G82">E50+F50</f>
        <v>410000</v>
      </c>
    </row>
    <row r="51" spans="1:7" ht="15.75">
      <c r="A51" s="5"/>
      <c r="B51" s="5" t="s">
        <v>14</v>
      </c>
      <c r="C51" s="5"/>
      <c r="D51" s="6"/>
      <c r="E51" s="26"/>
      <c r="F51" s="26">
        <v>410000</v>
      </c>
      <c r="G51" s="26">
        <f t="shared" si="2"/>
        <v>410000</v>
      </c>
    </row>
    <row r="52" spans="1:7" ht="15.75">
      <c r="A52" s="5"/>
      <c r="B52" s="5" t="s">
        <v>33</v>
      </c>
      <c r="C52" s="5"/>
      <c r="D52" s="6"/>
      <c r="E52" s="26"/>
      <c r="F52" s="26">
        <v>0</v>
      </c>
      <c r="G52" s="26">
        <f t="shared" si="2"/>
        <v>0</v>
      </c>
    </row>
    <row r="53" spans="1:7" ht="15.75" hidden="1">
      <c r="A53" s="5"/>
      <c r="B53" s="5" t="s">
        <v>34</v>
      </c>
      <c r="C53" s="5"/>
      <c r="D53" s="6"/>
      <c r="E53" s="26"/>
      <c r="F53" s="26"/>
      <c r="G53" s="26">
        <f t="shared" si="2"/>
        <v>0</v>
      </c>
    </row>
    <row r="54" spans="1:7" ht="15.75" hidden="1">
      <c r="A54" s="5"/>
      <c r="B54" s="5"/>
      <c r="C54" s="5"/>
      <c r="D54" s="6"/>
      <c r="E54" s="26"/>
      <c r="F54" s="26"/>
      <c r="G54" s="26">
        <f t="shared" si="2"/>
        <v>0</v>
      </c>
    </row>
    <row r="55" spans="1:7" ht="15.75" hidden="1">
      <c r="A55" s="5"/>
      <c r="B55" s="5"/>
      <c r="C55" s="5"/>
      <c r="D55" s="5"/>
      <c r="E55" s="26"/>
      <c r="F55" s="26"/>
      <c r="G55" s="26">
        <f t="shared" si="2"/>
        <v>0</v>
      </c>
    </row>
    <row r="56" spans="1:7" ht="15.75" hidden="1">
      <c r="A56" s="3" t="s">
        <v>36</v>
      </c>
      <c r="B56" s="3" t="s">
        <v>37</v>
      </c>
      <c r="C56" s="3">
        <v>244</v>
      </c>
      <c r="D56" s="3">
        <v>227</v>
      </c>
      <c r="E56" s="24">
        <f>E57+E58</f>
        <v>0</v>
      </c>
      <c r="F56" s="24">
        <f>F57+F58</f>
        <v>0</v>
      </c>
      <c r="G56" s="25">
        <f t="shared" si="2"/>
        <v>0</v>
      </c>
    </row>
    <row r="57" spans="1:7" ht="15.75" hidden="1">
      <c r="A57" s="5"/>
      <c r="B57" s="5" t="s">
        <v>38</v>
      </c>
      <c r="C57" s="5"/>
      <c r="D57" s="6"/>
      <c r="E57" s="26"/>
      <c r="F57" s="26"/>
      <c r="G57" s="26">
        <f t="shared" si="2"/>
        <v>0</v>
      </c>
    </row>
    <row r="58" spans="1:7" ht="15.75" hidden="1">
      <c r="A58" s="6"/>
      <c r="B58" s="6"/>
      <c r="C58" s="6"/>
      <c r="D58" s="6"/>
      <c r="E58" s="26"/>
      <c r="F58" s="26"/>
      <c r="G58" s="26">
        <f t="shared" si="2"/>
        <v>0</v>
      </c>
    </row>
    <row r="59" spans="1:7" ht="15.75" hidden="1">
      <c r="A59" s="9" t="s">
        <v>39</v>
      </c>
      <c r="B59" s="3" t="s">
        <v>40</v>
      </c>
      <c r="C59" s="3">
        <v>244</v>
      </c>
      <c r="D59" s="3">
        <v>228</v>
      </c>
      <c r="E59" s="24">
        <f>E60+E61</f>
        <v>0</v>
      </c>
      <c r="F59" s="24">
        <f>F60+F61</f>
        <v>0</v>
      </c>
      <c r="G59" s="25">
        <f t="shared" si="2"/>
        <v>0</v>
      </c>
    </row>
    <row r="60" spans="1:7" ht="15.75" hidden="1">
      <c r="A60" s="6"/>
      <c r="B60" s="6" t="s">
        <v>41</v>
      </c>
      <c r="C60" s="6"/>
      <c r="D60" s="6"/>
      <c r="E60" s="26"/>
      <c r="F60" s="26"/>
      <c r="G60" s="26">
        <f t="shared" si="2"/>
        <v>0</v>
      </c>
    </row>
    <row r="61" spans="1:7" ht="15.75" hidden="1">
      <c r="A61" s="6"/>
      <c r="B61" s="6"/>
      <c r="C61" s="6"/>
      <c r="D61" s="6"/>
      <c r="E61" s="26"/>
      <c r="F61" s="26"/>
      <c r="G61" s="26">
        <f t="shared" si="2"/>
        <v>0</v>
      </c>
    </row>
    <row r="62" spans="1:7" ht="29.25" hidden="1">
      <c r="A62" s="9" t="s">
        <v>42</v>
      </c>
      <c r="B62" s="11" t="s">
        <v>43</v>
      </c>
      <c r="C62" s="9">
        <v>831</v>
      </c>
      <c r="D62" s="9">
        <v>290</v>
      </c>
      <c r="E62" s="27">
        <f>E63+E66</f>
        <v>0</v>
      </c>
      <c r="F62" s="27">
        <f>F63+F66</f>
        <v>0</v>
      </c>
      <c r="G62" s="25">
        <f t="shared" si="2"/>
        <v>0</v>
      </c>
    </row>
    <row r="63" spans="1:7" ht="15.75" hidden="1">
      <c r="A63" s="6"/>
      <c r="B63" s="9" t="s">
        <v>44</v>
      </c>
      <c r="C63" s="9"/>
      <c r="D63" s="9">
        <v>296</v>
      </c>
      <c r="E63" s="24">
        <f>E64+E65</f>
        <v>0</v>
      </c>
      <c r="F63" s="24">
        <f>F64+F65</f>
        <v>0</v>
      </c>
      <c r="G63" s="25">
        <f t="shared" si="2"/>
        <v>0</v>
      </c>
    </row>
    <row r="64" spans="1:7" ht="15.75" hidden="1">
      <c r="A64" s="6"/>
      <c r="B64" s="6" t="s">
        <v>45</v>
      </c>
      <c r="C64" s="6"/>
      <c r="D64" s="6"/>
      <c r="E64" s="26"/>
      <c r="F64" s="26"/>
      <c r="G64" s="26">
        <f t="shared" si="2"/>
        <v>0</v>
      </c>
    </row>
    <row r="65" spans="1:7" ht="15.75" hidden="1">
      <c r="A65" s="6"/>
      <c r="B65" s="6"/>
      <c r="C65" s="6"/>
      <c r="D65" s="6"/>
      <c r="E65" s="26"/>
      <c r="F65" s="26"/>
      <c r="G65" s="26">
        <f t="shared" si="2"/>
        <v>0</v>
      </c>
    </row>
    <row r="66" spans="1:7" ht="15.75" hidden="1">
      <c r="A66" s="6"/>
      <c r="B66" s="9" t="s">
        <v>46</v>
      </c>
      <c r="C66" s="9"/>
      <c r="D66" s="9">
        <v>297</v>
      </c>
      <c r="E66" s="24">
        <f>E67+E68+E69</f>
        <v>0</v>
      </c>
      <c r="F66" s="24">
        <f>F67+F68+F69</f>
        <v>0</v>
      </c>
      <c r="G66" s="25">
        <f t="shared" si="2"/>
        <v>0</v>
      </c>
    </row>
    <row r="67" spans="1:7" ht="15.75" hidden="1">
      <c r="A67" s="6"/>
      <c r="B67" s="6" t="s">
        <v>45</v>
      </c>
      <c r="C67" s="6"/>
      <c r="D67" s="6"/>
      <c r="E67" s="26"/>
      <c r="F67" s="26"/>
      <c r="G67" s="26">
        <f t="shared" si="2"/>
        <v>0</v>
      </c>
    </row>
    <row r="68" spans="1:7" ht="15.75" hidden="1">
      <c r="A68" s="6"/>
      <c r="B68" s="6"/>
      <c r="C68" s="6"/>
      <c r="D68" s="6"/>
      <c r="E68" s="26"/>
      <c r="F68" s="26"/>
      <c r="G68" s="26">
        <f t="shared" si="2"/>
        <v>0</v>
      </c>
    </row>
    <row r="69" spans="1:7" ht="15.75" hidden="1">
      <c r="A69" s="6"/>
      <c r="B69" s="6"/>
      <c r="C69" s="6"/>
      <c r="D69" s="6"/>
      <c r="E69" s="26"/>
      <c r="F69" s="26"/>
      <c r="G69" s="26">
        <f t="shared" si="2"/>
        <v>0</v>
      </c>
    </row>
    <row r="70" spans="1:7" ht="15.75">
      <c r="A70" s="6"/>
      <c r="B70" s="12" t="s">
        <v>76</v>
      </c>
      <c r="C70" s="6"/>
      <c r="D70" s="6"/>
      <c r="E70" s="26"/>
      <c r="F70" s="26">
        <v>0</v>
      </c>
      <c r="G70" s="26">
        <v>0</v>
      </c>
    </row>
    <row r="71" spans="1:7" ht="15.75">
      <c r="A71" s="9">
        <v>5</v>
      </c>
      <c r="B71" s="9" t="s">
        <v>47</v>
      </c>
      <c r="C71" s="9">
        <v>850</v>
      </c>
      <c r="D71" s="9">
        <v>290</v>
      </c>
      <c r="E71" s="27">
        <f>E72+E75+E78+E81+E84+E87</f>
        <v>0</v>
      </c>
      <c r="F71" s="27">
        <f>F72+F75+F78+F81+F84+F87</f>
        <v>405947</v>
      </c>
      <c r="G71" s="25">
        <f t="shared" si="2"/>
        <v>405947</v>
      </c>
    </row>
    <row r="72" spans="1:7" ht="15.75">
      <c r="A72" s="6"/>
      <c r="B72" s="6" t="s">
        <v>48</v>
      </c>
      <c r="C72" s="9">
        <v>851</v>
      </c>
      <c r="D72" s="9">
        <v>291</v>
      </c>
      <c r="E72" s="24">
        <f>E73+E74</f>
        <v>0</v>
      </c>
      <c r="F72" s="24">
        <f>F73+F74</f>
        <v>355947</v>
      </c>
      <c r="G72" s="25">
        <f t="shared" si="2"/>
        <v>355947</v>
      </c>
    </row>
    <row r="73" spans="1:7" ht="15.75">
      <c r="A73" s="6"/>
      <c r="B73" s="5" t="s">
        <v>14</v>
      </c>
      <c r="C73" s="6"/>
      <c r="D73" s="6"/>
      <c r="E73" s="26"/>
      <c r="F73" s="26">
        <v>355947</v>
      </c>
      <c r="G73" s="26">
        <f t="shared" si="2"/>
        <v>355947</v>
      </c>
    </row>
    <row r="74" spans="1:7" ht="15.75">
      <c r="A74" s="6"/>
      <c r="B74" s="5" t="s">
        <v>33</v>
      </c>
      <c r="C74" s="6"/>
      <c r="D74" s="6"/>
      <c r="E74" s="26"/>
      <c r="F74" s="26">
        <v>0</v>
      </c>
      <c r="G74" s="26">
        <f t="shared" si="2"/>
        <v>0</v>
      </c>
    </row>
    <row r="75" spans="1:7" ht="15.75">
      <c r="A75" s="6"/>
      <c r="B75" s="6" t="s">
        <v>49</v>
      </c>
      <c r="C75" s="9">
        <v>852</v>
      </c>
      <c r="D75" s="9">
        <v>291</v>
      </c>
      <c r="E75" s="24">
        <f>E76+E77</f>
        <v>0</v>
      </c>
      <c r="F75" s="24">
        <f>F76+F77</f>
        <v>50000</v>
      </c>
      <c r="G75" s="25">
        <f t="shared" si="2"/>
        <v>50000</v>
      </c>
    </row>
    <row r="76" spans="1:7" ht="15.75">
      <c r="A76" s="6"/>
      <c r="B76" s="5" t="s">
        <v>14</v>
      </c>
      <c r="C76" s="6"/>
      <c r="D76" s="6"/>
      <c r="E76" s="26"/>
      <c r="F76" s="26">
        <v>50000</v>
      </c>
      <c r="G76" s="26">
        <f t="shared" si="2"/>
        <v>50000</v>
      </c>
    </row>
    <row r="77" spans="1:7" ht="15.75">
      <c r="A77" s="6"/>
      <c r="B77" s="5" t="s">
        <v>33</v>
      </c>
      <c r="C77" s="6"/>
      <c r="D77" s="6"/>
      <c r="E77" s="26"/>
      <c r="F77" s="26">
        <v>0</v>
      </c>
      <c r="G77" s="26">
        <v>0</v>
      </c>
    </row>
    <row r="78" spans="1:7" ht="15.75" hidden="1">
      <c r="A78" s="6"/>
      <c r="B78" s="6" t="s">
        <v>50</v>
      </c>
      <c r="C78" s="9">
        <v>853</v>
      </c>
      <c r="D78" s="9">
        <v>291</v>
      </c>
      <c r="E78" s="24">
        <f>E79+E80</f>
        <v>0</v>
      </c>
      <c r="F78" s="24">
        <f>F79+F80</f>
        <v>0</v>
      </c>
      <c r="G78" s="25">
        <f t="shared" si="2"/>
        <v>0</v>
      </c>
    </row>
    <row r="79" spans="1:7" ht="15.75" hidden="1">
      <c r="A79" s="6"/>
      <c r="B79" s="6" t="s">
        <v>45</v>
      </c>
      <c r="C79" s="6"/>
      <c r="D79" s="6"/>
      <c r="E79" s="26"/>
      <c r="F79" s="26"/>
      <c r="G79" s="26">
        <f t="shared" si="2"/>
        <v>0</v>
      </c>
    </row>
    <row r="80" spans="1:7" ht="15.75" hidden="1">
      <c r="A80" s="6"/>
      <c r="B80" s="6"/>
      <c r="C80" s="6"/>
      <c r="D80" s="6"/>
      <c r="E80" s="26"/>
      <c r="F80" s="26"/>
      <c r="G80" s="26">
        <f t="shared" si="2"/>
        <v>0</v>
      </c>
    </row>
    <row r="81" spans="1:7" ht="15.75" hidden="1">
      <c r="A81" s="6"/>
      <c r="B81" s="6" t="s">
        <v>51</v>
      </c>
      <c r="C81" s="9">
        <v>853</v>
      </c>
      <c r="D81" s="9">
        <v>292</v>
      </c>
      <c r="E81" s="24">
        <f>E82+E83</f>
        <v>0</v>
      </c>
      <c r="F81" s="24">
        <f>F82+F83</f>
        <v>0</v>
      </c>
      <c r="G81" s="25">
        <f t="shared" si="2"/>
        <v>0</v>
      </c>
    </row>
    <row r="82" spans="1:7" ht="15.75" hidden="1">
      <c r="A82" s="6"/>
      <c r="B82" s="6" t="s">
        <v>45</v>
      </c>
      <c r="C82" s="6"/>
      <c r="D82" s="6"/>
      <c r="E82" s="26"/>
      <c r="F82" s="26"/>
      <c r="G82" s="26">
        <f t="shared" si="2"/>
        <v>0</v>
      </c>
    </row>
    <row r="83" spans="1:7" ht="15.75" hidden="1">
      <c r="A83" s="6"/>
      <c r="B83" s="6"/>
      <c r="C83" s="6"/>
      <c r="D83" s="6"/>
      <c r="E83" s="26"/>
      <c r="F83" s="26"/>
      <c r="G83" s="26">
        <f aca="true" t="shared" si="3" ref="G83:G114">E83+F83</f>
        <v>0</v>
      </c>
    </row>
    <row r="84" spans="1:7" ht="27.75" customHeight="1" hidden="1">
      <c r="A84" s="6"/>
      <c r="B84" s="12" t="s">
        <v>52</v>
      </c>
      <c r="C84" s="9">
        <v>853</v>
      </c>
      <c r="D84" s="9">
        <v>293</v>
      </c>
      <c r="E84" s="24">
        <f>E85+E86</f>
        <v>0</v>
      </c>
      <c r="F84" s="24">
        <f>F85+F86</f>
        <v>0</v>
      </c>
      <c r="G84" s="25">
        <f t="shared" si="3"/>
        <v>0</v>
      </c>
    </row>
    <row r="85" spans="1:7" ht="15.75" hidden="1">
      <c r="A85" s="6"/>
      <c r="B85" s="6" t="s">
        <v>45</v>
      </c>
      <c r="C85" s="6"/>
      <c r="D85" s="6"/>
      <c r="E85" s="26"/>
      <c r="F85" s="26"/>
      <c r="G85" s="26">
        <f t="shared" si="3"/>
        <v>0</v>
      </c>
    </row>
    <row r="86" spans="1:7" ht="15.75" hidden="1">
      <c r="A86" s="6"/>
      <c r="B86" s="6"/>
      <c r="C86" s="6"/>
      <c r="D86" s="6"/>
      <c r="E86" s="26"/>
      <c r="F86" s="26"/>
      <c r="G86" s="26">
        <f t="shared" si="3"/>
        <v>0</v>
      </c>
    </row>
    <row r="87" spans="1:7" ht="15.75" hidden="1">
      <c r="A87" s="6"/>
      <c r="B87" s="12" t="s">
        <v>53</v>
      </c>
      <c r="C87" s="9">
        <v>853</v>
      </c>
      <c r="D87" s="9">
        <v>295</v>
      </c>
      <c r="E87" s="24">
        <f>E88+E89</f>
        <v>0</v>
      </c>
      <c r="F87" s="24">
        <f>F88+F89</f>
        <v>0</v>
      </c>
      <c r="G87" s="25">
        <f t="shared" si="3"/>
        <v>0</v>
      </c>
    </row>
    <row r="88" spans="1:7" ht="15.75" hidden="1">
      <c r="A88" s="6"/>
      <c r="B88" s="6" t="s">
        <v>45</v>
      </c>
      <c r="C88" s="6"/>
      <c r="D88" s="6"/>
      <c r="E88" s="26"/>
      <c r="F88" s="26"/>
      <c r="G88" s="26">
        <f t="shared" si="3"/>
        <v>0</v>
      </c>
    </row>
    <row r="89" spans="1:7" ht="15.75" hidden="1">
      <c r="A89" s="6"/>
      <c r="B89" s="6"/>
      <c r="C89" s="6"/>
      <c r="D89" s="6"/>
      <c r="E89" s="26"/>
      <c r="F89" s="26"/>
      <c r="G89" s="26">
        <f t="shared" si="3"/>
        <v>0</v>
      </c>
    </row>
    <row r="90" spans="1:7" ht="15.75">
      <c r="A90" s="9">
        <v>6</v>
      </c>
      <c r="B90" s="9" t="s">
        <v>54</v>
      </c>
      <c r="C90" s="9">
        <v>244</v>
      </c>
      <c r="D90" s="9">
        <v>310</v>
      </c>
      <c r="E90" s="24">
        <f>E91+E92+E93+E94+E95</f>
        <v>0</v>
      </c>
      <c r="F90" s="24">
        <f>F91+F92+F93+F94+F95</f>
        <v>516247</v>
      </c>
      <c r="G90" s="25">
        <f t="shared" si="3"/>
        <v>516247</v>
      </c>
    </row>
    <row r="91" spans="1:7" ht="15.75">
      <c r="A91" s="6"/>
      <c r="B91" s="5" t="s">
        <v>14</v>
      </c>
      <c r="C91" s="6"/>
      <c r="D91" s="6"/>
      <c r="E91" s="26"/>
      <c r="F91" s="26">
        <v>516247</v>
      </c>
      <c r="G91" s="26">
        <f t="shared" si="3"/>
        <v>516247</v>
      </c>
    </row>
    <row r="92" spans="1:7" ht="15.75">
      <c r="A92" s="6"/>
      <c r="B92" s="5" t="s">
        <v>33</v>
      </c>
      <c r="C92" s="6"/>
      <c r="D92" s="6"/>
      <c r="E92" s="26"/>
      <c r="F92" s="26">
        <v>0</v>
      </c>
      <c r="G92" s="26">
        <f t="shared" si="3"/>
        <v>0</v>
      </c>
    </row>
    <row r="93" spans="1:7" ht="15.75" hidden="1">
      <c r="A93" s="6"/>
      <c r="B93" s="5" t="s">
        <v>34</v>
      </c>
      <c r="C93" s="6"/>
      <c r="D93" s="6"/>
      <c r="E93" s="26"/>
      <c r="F93" s="26"/>
      <c r="G93" s="26">
        <f t="shared" si="3"/>
        <v>0</v>
      </c>
    </row>
    <row r="94" spans="1:7" ht="15.75" hidden="1">
      <c r="A94" s="6"/>
      <c r="B94" s="6"/>
      <c r="C94" s="6"/>
      <c r="D94" s="6"/>
      <c r="E94" s="26"/>
      <c r="F94" s="26"/>
      <c r="G94" s="26">
        <f t="shared" si="3"/>
        <v>0</v>
      </c>
    </row>
    <row r="95" spans="1:7" ht="15.75" hidden="1">
      <c r="A95" s="6"/>
      <c r="B95" s="6"/>
      <c r="C95" s="6"/>
      <c r="D95" s="6"/>
      <c r="E95" s="26"/>
      <c r="F95" s="26"/>
      <c r="G95" s="26">
        <f t="shared" si="3"/>
        <v>0</v>
      </c>
    </row>
    <row r="96" spans="1:7" ht="15.75">
      <c r="A96" s="3">
        <v>7</v>
      </c>
      <c r="B96" s="3" t="s">
        <v>55</v>
      </c>
      <c r="C96" s="3">
        <v>244</v>
      </c>
      <c r="D96" s="3">
        <v>340</v>
      </c>
      <c r="E96" s="28">
        <f>E97+E101+E105+E109+E113+E119+E123</f>
        <v>0</v>
      </c>
      <c r="F96" s="27">
        <f>F97+F101+F105+F109+F113+F119+F123</f>
        <v>191068</v>
      </c>
      <c r="G96" s="25">
        <f t="shared" si="3"/>
        <v>191068</v>
      </c>
    </row>
    <row r="97" spans="1:7" ht="29.25" hidden="1">
      <c r="A97" s="6"/>
      <c r="B97" s="11" t="s">
        <v>56</v>
      </c>
      <c r="C97" s="9"/>
      <c r="D97" s="9">
        <v>341</v>
      </c>
      <c r="E97" s="24">
        <f>E98+E99+E100</f>
        <v>0</v>
      </c>
      <c r="F97" s="24">
        <f>F98+F99+F100</f>
        <v>0</v>
      </c>
      <c r="G97" s="25">
        <f t="shared" si="3"/>
        <v>0</v>
      </c>
    </row>
    <row r="98" spans="1:7" ht="15.75" hidden="1">
      <c r="A98" s="6"/>
      <c r="B98" s="6" t="s">
        <v>45</v>
      </c>
      <c r="C98" s="6"/>
      <c r="D98" s="6"/>
      <c r="E98" s="26"/>
      <c r="F98" s="26"/>
      <c r="G98" s="26">
        <f t="shared" si="3"/>
        <v>0</v>
      </c>
    </row>
    <row r="99" spans="1:7" ht="15.75" hidden="1">
      <c r="A99" s="6"/>
      <c r="B99" s="6" t="s">
        <v>45</v>
      </c>
      <c r="C99" s="6"/>
      <c r="D99" s="6"/>
      <c r="E99" s="26"/>
      <c r="F99" s="26"/>
      <c r="G99" s="26">
        <f t="shared" si="3"/>
        <v>0</v>
      </c>
    </row>
    <row r="100" spans="1:7" ht="15.75" hidden="1">
      <c r="A100" s="6"/>
      <c r="B100" s="6"/>
      <c r="C100" s="6"/>
      <c r="D100" s="6"/>
      <c r="E100" s="26"/>
      <c r="F100" s="26"/>
      <c r="G100" s="26">
        <f t="shared" si="3"/>
        <v>0</v>
      </c>
    </row>
    <row r="101" spans="1:7" ht="15.75" hidden="1">
      <c r="A101" s="6"/>
      <c r="B101" s="9" t="s">
        <v>57</v>
      </c>
      <c r="C101" s="9"/>
      <c r="D101" s="9">
        <v>342</v>
      </c>
      <c r="E101" s="24">
        <f>E102+E103+E104</f>
        <v>0</v>
      </c>
      <c r="F101" s="24">
        <f>F102+F103+F104</f>
        <v>0</v>
      </c>
      <c r="G101" s="25">
        <f t="shared" si="3"/>
        <v>0</v>
      </c>
    </row>
    <row r="102" spans="1:7" ht="15.75" hidden="1">
      <c r="A102" s="6"/>
      <c r="B102" s="6" t="s">
        <v>45</v>
      </c>
      <c r="C102" s="6"/>
      <c r="D102" s="6"/>
      <c r="E102" s="26"/>
      <c r="F102" s="26"/>
      <c r="G102" s="26">
        <f t="shared" si="3"/>
        <v>0</v>
      </c>
    </row>
    <row r="103" spans="1:7" ht="15.75" hidden="1">
      <c r="A103" s="6"/>
      <c r="B103" s="6" t="s">
        <v>45</v>
      </c>
      <c r="C103" s="6"/>
      <c r="D103" s="6"/>
      <c r="E103" s="26"/>
      <c r="F103" s="26"/>
      <c r="G103" s="26">
        <f t="shared" si="3"/>
        <v>0</v>
      </c>
    </row>
    <row r="104" spans="1:7" ht="15.75" hidden="1">
      <c r="A104" s="6"/>
      <c r="B104" s="6"/>
      <c r="C104" s="6"/>
      <c r="D104" s="6"/>
      <c r="E104" s="26"/>
      <c r="F104" s="26"/>
      <c r="G104" s="26">
        <f t="shared" si="3"/>
        <v>0</v>
      </c>
    </row>
    <row r="105" spans="1:7" ht="15.75">
      <c r="A105" s="6"/>
      <c r="B105" s="9" t="s">
        <v>58</v>
      </c>
      <c r="C105" s="9"/>
      <c r="D105" s="9">
        <v>344</v>
      </c>
      <c r="E105" s="24">
        <f>E106+E107+E108</f>
        <v>0</v>
      </c>
      <c r="F105" s="24">
        <f>F106+F107+F108</f>
        <v>91068</v>
      </c>
      <c r="G105" s="25">
        <f t="shared" si="3"/>
        <v>91068</v>
      </c>
    </row>
    <row r="106" spans="1:7" ht="15.75">
      <c r="A106" s="6"/>
      <c r="B106" s="5" t="s">
        <v>14</v>
      </c>
      <c r="C106" s="6"/>
      <c r="D106" s="6"/>
      <c r="E106" s="26"/>
      <c r="F106" s="26">
        <v>91068</v>
      </c>
      <c r="G106" s="26">
        <f t="shared" si="3"/>
        <v>91068</v>
      </c>
    </row>
    <row r="107" spans="1:7" ht="15.75">
      <c r="A107" s="6"/>
      <c r="B107" s="5" t="s">
        <v>33</v>
      </c>
      <c r="C107" s="6"/>
      <c r="D107" s="6"/>
      <c r="E107" s="26"/>
      <c r="F107" s="26">
        <v>0</v>
      </c>
      <c r="G107" s="26">
        <f t="shared" si="3"/>
        <v>0</v>
      </c>
    </row>
    <row r="108" spans="1:7" ht="15.75" hidden="1">
      <c r="A108" s="6"/>
      <c r="B108" s="6"/>
      <c r="C108" s="6"/>
      <c r="D108" s="6"/>
      <c r="E108" s="26"/>
      <c r="F108" s="26"/>
      <c r="G108" s="26">
        <f t="shared" si="3"/>
        <v>0</v>
      </c>
    </row>
    <row r="109" spans="1:7" ht="15.75" hidden="1">
      <c r="A109" s="6"/>
      <c r="B109" s="9" t="s">
        <v>59</v>
      </c>
      <c r="C109" s="9"/>
      <c r="D109" s="9">
        <v>345</v>
      </c>
      <c r="E109" s="24">
        <f>E110+E111+E112</f>
        <v>0</v>
      </c>
      <c r="F109" s="24">
        <f>F110+F111+F112</f>
        <v>0</v>
      </c>
      <c r="G109" s="25">
        <f t="shared" si="3"/>
        <v>0</v>
      </c>
    </row>
    <row r="110" spans="1:7" ht="15.75" hidden="1">
      <c r="A110" s="6"/>
      <c r="B110" s="6" t="s">
        <v>45</v>
      </c>
      <c r="C110" s="6"/>
      <c r="D110" s="6"/>
      <c r="E110" s="26"/>
      <c r="F110" s="26"/>
      <c r="G110" s="26">
        <f t="shared" si="3"/>
        <v>0</v>
      </c>
    </row>
    <row r="111" spans="1:7" ht="15.75" hidden="1">
      <c r="A111" s="6"/>
      <c r="B111" s="6" t="s">
        <v>45</v>
      </c>
      <c r="C111" s="6"/>
      <c r="D111" s="6"/>
      <c r="E111" s="26"/>
      <c r="F111" s="26"/>
      <c r="G111" s="26">
        <f t="shared" si="3"/>
        <v>0</v>
      </c>
    </row>
    <row r="112" spans="1:7" ht="15.75" hidden="1">
      <c r="A112" s="6"/>
      <c r="B112" s="6"/>
      <c r="C112" s="6"/>
      <c r="D112" s="6"/>
      <c r="E112" s="26"/>
      <c r="F112" s="26"/>
      <c r="G112" s="26">
        <f t="shared" si="3"/>
        <v>0</v>
      </c>
    </row>
    <row r="113" spans="1:7" ht="15.75">
      <c r="A113" s="6"/>
      <c r="B113" s="9" t="s">
        <v>60</v>
      </c>
      <c r="C113" s="9"/>
      <c r="D113" s="9">
        <v>346</v>
      </c>
      <c r="E113" s="24">
        <f>E114+E115+E116+E117+E118</f>
        <v>0</v>
      </c>
      <c r="F113" s="24">
        <f>F114+F115+F116+F117+F118</f>
        <v>60000</v>
      </c>
      <c r="G113" s="25">
        <f t="shared" si="3"/>
        <v>60000</v>
      </c>
    </row>
    <row r="114" spans="1:7" ht="15.75">
      <c r="A114" s="6"/>
      <c r="B114" s="5" t="s">
        <v>14</v>
      </c>
      <c r="C114" s="6"/>
      <c r="D114" s="6"/>
      <c r="E114" s="26"/>
      <c r="F114" s="26">
        <v>60000</v>
      </c>
      <c r="G114" s="26">
        <f t="shared" si="3"/>
        <v>60000</v>
      </c>
    </row>
    <row r="115" spans="1:7" ht="15.75">
      <c r="A115" s="6"/>
      <c r="B115" s="5" t="s">
        <v>33</v>
      </c>
      <c r="C115" s="6"/>
      <c r="D115" s="6"/>
      <c r="E115" s="26"/>
      <c r="F115" s="26">
        <v>0</v>
      </c>
      <c r="G115" s="26">
        <f aca="true" t="shared" si="4" ref="G115:G126">E115+F115</f>
        <v>0</v>
      </c>
    </row>
    <row r="116" spans="1:7" ht="15.75" hidden="1">
      <c r="A116" s="6"/>
      <c r="B116" s="6" t="s">
        <v>45</v>
      </c>
      <c r="C116" s="6"/>
      <c r="D116" s="6"/>
      <c r="E116" s="26"/>
      <c r="F116" s="26"/>
      <c r="G116" s="26">
        <f t="shared" si="4"/>
        <v>0</v>
      </c>
    </row>
    <row r="117" spans="1:7" ht="15.75" hidden="1">
      <c r="A117" s="6"/>
      <c r="B117" s="6" t="s">
        <v>45</v>
      </c>
      <c r="C117" s="6"/>
      <c r="D117" s="6"/>
      <c r="E117" s="26"/>
      <c r="F117" s="26"/>
      <c r="G117" s="26">
        <f t="shared" si="4"/>
        <v>0</v>
      </c>
    </row>
    <row r="118" spans="1:7" ht="15.75" hidden="1">
      <c r="A118" s="6"/>
      <c r="B118" s="6"/>
      <c r="C118" s="6"/>
      <c r="D118" s="6"/>
      <c r="E118" s="26"/>
      <c r="F118" s="26"/>
      <c r="G118" s="26">
        <f t="shared" si="4"/>
        <v>0</v>
      </c>
    </row>
    <row r="119" spans="1:7" ht="29.25" hidden="1">
      <c r="A119" s="6"/>
      <c r="B119" s="11" t="s">
        <v>61</v>
      </c>
      <c r="C119" s="9"/>
      <c r="D119" s="9">
        <v>347</v>
      </c>
      <c r="E119" s="24">
        <f>E120+E121+E122</f>
        <v>0</v>
      </c>
      <c r="F119" s="24">
        <f>F120+F121+F122</f>
        <v>0</v>
      </c>
      <c r="G119" s="25">
        <f t="shared" si="4"/>
        <v>0</v>
      </c>
    </row>
    <row r="120" spans="1:7" ht="15.75" hidden="1">
      <c r="A120" s="6"/>
      <c r="B120" s="6" t="s">
        <v>45</v>
      </c>
      <c r="C120" s="6"/>
      <c r="D120" s="6"/>
      <c r="E120" s="26"/>
      <c r="F120" s="26"/>
      <c r="G120" s="26">
        <f t="shared" si="4"/>
        <v>0</v>
      </c>
    </row>
    <row r="121" spans="1:7" ht="15.75" hidden="1">
      <c r="A121" s="6"/>
      <c r="B121" s="6" t="s">
        <v>45</v>
      </c>
      <c r="C121" s="6"/>
      <c r="D121" s="6"/>
      <c r="E121" s="26"/>
      <c r="F121" s="26"/>
      <c r="G121" s="26">
        <f t="shared" si="4"/>
        <v>0</v>
      </c>
    </row>
    <row r="122" spans="1:7" ht="15.75" hidden="1">
      <c r="A122" s="6"/>
      <c r="B122" s="6"/>
      <c r="C122" s="6"/>
      <c r="D122" s="6"/>
      <c r="E122" s="26"/>
      <c r="F122" s="26"/>
      <c r="G122" s="26">
        <f t="shared" si="4"/>
        <v>0</v>
      </c>
    </row>
    <row r="123" spans="1:7" ht="29.25">
      <c r="A123" s="6"/>
      <c r="B123" s="11" t="s">
        <v>62</v>
      </c>
      <c r="C123" s="9"/>
      <c r="D123" s="9">
        <v>349</v>
      </c>
      <c r="E123" s="24">
        <f>E124+E125+E126</f>
        <v>0</v>
      </c>
      <c r="F123" s="24">
        <f>F124+F125+F126</f>
        <v>40000</v>
      </c>
      <c r="G123" s="25">
        <f t="shared" si="4"/>
        <v>40000</v>
      </c>
    </row>
    <row r="124" spans="1:7" ht="15.75">
      <c r="A124" s="6"/>
      <c r="B124" s="5" t="s">
        <v>14</v>
      </c>
      <c r="C124" s="6"/>
      <c r="D124" s="6"/>
      <c r="E124" s="26"/>
      <c r="F124" s="26">
        <v>40000</v>
      </c>
      <c r="G124" s="26">
        <f t="shared" si="4"/>
        <v>40000</v>
      </c>
    </row>
    <row r="125" spans="1:7" ht="16.5" thickBot="1">
      <c r="A125" s="6"/>
      <c r="B125" s="5" t="s">
        <v>33</v>
      </c>
      <c r="C125" s="6"/>
      <c r="D125" s="6"/>
      <c r="E125" s="26"/>
      <c r="F125" s="26">
        <v>0</v>
      </c>
      <c r="G125" s="26">
        <f t="shared" si="4"/>
        <v>0</v>
      </c>
    </row>
    <row r="126" spans="1:7" ht="15.75" hidden="1">
      <c r="A126" s="31"/>
      <c r="B126" s="31"/>
      <c r="C126" s="31"/>
      <c r="D126" s="31"/>
      <c r="E126" s="32"/>
      <c r="F126" s="32"/>
      <c r="G126" s="32">
        <f t="shared" si="4"/>
        <v>0</v>
      </c>
    </row>
    <row r="127" spans="1:7" ht="16.5" thickBot="1">
      <c r="A127" s="37"/>
      <c r="B127" s="38" t="s">
        <v>63</v>
      </c>
      <c r="C127" s="38"/>
      <c r="D127" s="38"/>
      <c r="E127" s="39">
        <f>E17+E21+E25+E29+E33+E36+E40+E43+E50+E56+E59+E62+E71+E90+E96</f>
        <v>0</v>
      </c>
      <c r="F127" s="39">
        <f>F17+F21+F25+F29+F33+F36+F40+F43+F50+F56+F59+F62+F71+F90+F96</f>
        <v>7359988</v>
      </c>
      <c r="G127" s="40">
        <f>E127+F127</f>
        <v>7359988</v>
      </c>
    </row>
    <row r="128" spans="1:7" ht="15.75">
      <c r="A128" s="33"/>
      <c r="B128" s="34" t="s">
        <v>14</v>
      </c>
      <c r="C128" s="35"/>
      <c r="D128" s="35"/>
      <c r="E128" s="36">
        <v>0</v>
      </c>
      <c r="F128" s="36">
        <f>F18+F26+F44+F51+F73+F76+F91+F106+F114+F124</f>
        <v>6222956.35</v>
      </c>
      <c r="G128" s="36">
        <f>G18+G26+G44+G51+G73+G76+G91+G106+G114+G124</f>
        <v>6222956.35</v>
      </c>
    </row>
    <row r="129" spans="1:7" ht="15.75">
      <c r="A129" s="29"/>
      <c r="B129" s="5" t="s">
        <v>33</v>
      </c>
      <c r="C129" s="29"/>
      <c r="D129" s="29"/>
      <c r="E129" s="30">
        <f>E127</f>
        <v>0</v>
      </c>
      <c r="F129" s="30">
        <f>F19+F27</f>
        <v>1137031.65</v>
      </c>
      <c r="G129" s="30">
        <f>G19+G27</f>
        <v>1137031.65</v>
      </c>
    </row>
    <row r="130" spans="1:7" ht="15.75">
      <c r="A130" s="29"/>
      <c r="B130" s="5" t="s">
        <v>76</v>
      </c>
      <c r="C130" s="29"/>
      <c r="D130" s="29"/>
      <c r="E130" s="30">
        <v>0</v>
      </c>
      <c r="F130" s="30">
        <f>F70</f>
        <v>0</v>
      </c>
      <c r="G130" s="30">
        <f>G70</f>
        <v>0</v>
      </c>
    </row>
    <row r="131" ht="15">
      <c r="B131" s="13" t="s">
        <v>64</v>
      </c>
    </row>
    <row r="132" ht="15">
      <c r="B132" s="13" t="s">
        <v>65</v>
      </c>
    </row>
    <row r="133" ht="15">
      <c r="B133" s="13" t="s">
        <v>66</v>
      </c>
    </row>
    <row r="136" spans="2:5" ht="12.75">
      <c r="B136" s="14" t="s">
        <v>0</v>
      </c>
      <c r="C136" s="14" t="s">
        <v>67</v>
      </c>
      <c r="E136" s="14" t="s">
        <v>72</v>
      </c>
    </row>
    <row r="137" ht="12.75">
      <c r="A137" s="14" t="s">
        <v>68</v>
      </c>
    </row>
    <row r="138" spans="2:5" ht="12.75">
      <c r="B138" s="14" t="s">
        <v>4</v>
      </c>
      <c r="C138" s="14" t="s">
        <v>67</v>
      </c>
      <c r="E138" s="14" t="s">
        <v>73</v>
      </c>
    </row>
    <row r="141" spans="2:3" ht="12.75">
      <c r="B141" s="14" t="s">
        <v>69</v>
      </c>
      <c r="C141" s="14" t="s">
        <v>73</v>
      </c>
    </row>
    <row r="142" ht="12.75">
      <c r="B142" s="14" t="s">
        <v>75</v>
      </c>
    </row>
  </sheetData>
  <sheetProtection/>
  <mergeCells count="10">
    <mergeCell ref="B14:E14"/>
    <mergeCell ref="B12:G12"/>
    <mergeCell ref="B10:E10"/>
    <mergeCell ref="B13:E13"/>
    <mergeCell ref="D1:G1"/>
    <mergeCell ref="D2:G2"/>
    <mergeCell ref="D3:G3"/>
    <mergeCell ref="D4:G4"/>
    <mergeCell ref="D5:G5"/>
    <mergeCell ref="D7:G7"/>
  </mergeCells>
  <printOptions/>
  <pageMargins left="0.7" right="0.7" top="0.75" bottom="0.75" header="0.3" footer="0.3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2020-08-14T06:31:25Z</cp:lastPrinted>
  <dcterms:created xsi:type="dcterms:W3CDTF">2011-01-11T10:25:48Z</dcterms:created>
  <dcterms:modified xsi:type="dcterms:W3CDTF">2021-01-19T09:03:26Z</dcterms:modified>
  <cp:category/>
  <cp:version/>
  <cp:contentType/>
  <cp:contentStatus/>
</cp:coreProperties>
</file>